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135" windowWidth="19395" windowHeight="7605"/>
  </bookViews>
  <sheets>
    <sheet name="Sheet1" sheetId="1" r:id="rId1"/>
    <sheet name="Sheet2" sheetId="2" r:id="rId2"/>
    <sheet name="Sheet3" sheetId="3" r:id="rId3"/>
  </sheets>
  <calcPr calcId="114210"/>
</workbook>
</file>

<file path=xl/calcChain.xml><?xml version="1.0" encoding="utf-8"?>
<calcChain xmlns="http://schemas.openxmlformats.org/spreadsheetml/2006/main">
  <c r="D19" i="1"/>
  <c r="M4"/>
  <c r="P4"/>
  <c r="R4"/>
  <c r="T4"/>
  <c r="M5"/>
  <c r="P5"/>
  <c r="R5"/>
  <c r="T5"/>
  <c r="P3"/>
  <c r="R3"/>
  <c r="T3"/>
  <c r="F4"/>
  <c r="H4"/>
  <c r="J4"/>
  <c r="F3"/>
  <c r="H3"/>
  <c r="J3"/>
  <c r="N4"/>
  <c r="N5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3"/>
  <c r="N34"/>
  <c r="M7"/>
  <c r="P7"/>
  <c r="R7"/>
  <c r="T7"/>
  <c r="M8"/>
  <c r="P8"/>
  <c r="R8"/>
  <c r="T8"/>
  <c r="M9"/>
  <c r="P9"/>
  <c r="R9"/>
  <c r="T9"/>
  <c r="M10"/>
  <c r="P10"/>
  <c r="R10"/>
  <c r="T10"/>
  <c r="M11"/>
  <c r="P11"/>
  <c r="R11"/>
  <c r="T11"/>
  <c r="M12"/>
  <c r="P12"/>
  <c r="R12"/>
  <c r="T12"/>
  <c r="M13"/>
  <c r="P13"/>
  <c r="R13"/>
  <c r="T13"/>
  <c r="M14"/>
  <c r="P14"/>
  <c r="R14"/>
  <c r="T14"/>
  <c r="M15"/>
  <c r="P15"/>
  <c r="R15"/>
  <c r="T15"/>
  <c r="M16"/>
  <c r="P16"/>
  <c r="R16"/>
  <c r="T16"/>
  <c r="M17"/>
  <c r="P17"/>
  <c r="R17"/>
  <c r="T17"/>
  <c r="M18"/>
  <c r="P18"/>
  <c r="R18"/>
  <c r="T18"/>
  <c r="M19"/>
  <c r="P19"/>
  <c r="R19"/>
  <c r="T19"/>
  <c r="M20"/>
  <c r="P20"/>
  <c r="R20"/>
  <c r="T20"/>
  <c r="M21"/>
  <c r="P21"/>
  <c r="R21"/>
  <c r="T21"/>
  <c r="M22"/>
  <c r="P22"/>
  <c r="R22"/>
  <c r="T22"/>
  <c r="M23"/>
  <c r="P23"/>
  <c r="R23"/>
  <c r="T23"/>
  <c r="M24"/>
  <c r="P24"/>
  <c r="R24"/>
  <c r="T24"/>
  <c r="M25"/>
  <c r="P25"/>
  <c r="R25"/>
  <c r="T25"/>
  <c r="M26"/>
  <c r="P26"/>
  <c r="R26"/>
  <c r="T26"/>
  <c r="M27"/>
  <c r="P27"/>
  <c r="R27"/>
  <c r="T27"/>
  <c r="M28"/>
  <c r="P28"/>
  <c r="R28"/>
  <c r="T28"/>
  <c r="M29"/>
  <c r="P29"/>
  <c r="R29"/>
  <c r="T29"/>
  <c r="M30"/>
  <c r="P30"/>
  <c r="R30"/>
  <c r="T30"/>
  <c r="M31"/>
  <c r="P31"/>
  <c r="R31"/>
  <c r="T31"/>
  <c r="M6"/>
  <c r="P6"/>
  <c r="R6"/>
  <c r="T6"/>
  <c r="F6"/>
  <c r="H6"/>
  <c r="J6"/>
  <c r="F7"/>
  <c r="H7"/>
  <c r="J7"/>
  <c r="F8"/>
  <c r="H8"/>
  <c r="J8"/>
  <c r="F9"/>
  <c r="H9"/>
  <c r="J9"/>
  <c r="F10"/>
  <c r="H10"/>
  <c r="J10"/>
  <c r="F11"/>
  <c r="H11"/>
  <c r="J11"/>
  <c r="F12"/>
  <c r="H12"/>
  <c r="J12"/>
  <c r="F13"/>
  <c r="H13"/>
  <c r="J13"/>
  <c r="F14"/>
  <c r="H14"/>
  <c r="J14"/>
  <c r="F15"/>
  <c r="H15"/>
  <c r="J15"/>
  <c r="F16"/>
  <c r="H16"/>
  <c r="J16"/>
  <c r="F17"/>
  <c r="H17"/>
  <c r="J17"/>
  <c r="F18"/>
  <c r="H18"/>
  <c r="J18"/>
  <c r="C19"/>
  <c r="F19"/>
  <c r="H19"/>
  <c r="J19"/>
  <c r="F20"/>
  <c r="H20"/>
  <c r="J20"/>
  <c r="F21"/>
  <c r="H21"/>
  <c r="J21"/>
  <c r="F22"/>
  <c r="H22"/>
  <c r="J22"/>
  <c r="F23"/>
  <c r="H23"/>
  <c r="J23"/>
  <c r="F24"/>
  <c r="H24"/>
  <c r="J24"/>
  <c r="F25"/>
  <c r="H25"/>
  <c r="J25"/>
  <c r="F26"/>
  <c r="H26"/>
  <c r="J26"/>
  <c r="F27"/>
  <c r="H27"/>
  <c r="J27"/>
  <c r="F28"/>
  <c r="H28"/>
  <c r="J28"/>
  <c r="F29"/>
  <c r="H29"/>
  <c r="J29"/>
  <c r="F30"/>
  <c r="H30"/>
  <c r="J30"/>
  <c r="F31"/>
  <c r="H31"/>
  <c r="J31"/>
  <c r="F5"/>
  <c r="H5"/>
  <c r="J5"/>
  <c r="Q4"/>
  <c r="Q5"/>
  <c r="Q6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"/>
  <c r="G3"/>
  <c r="M33"/>
  <c r="M3"/>
  <c r="D4"/>
  <c r="D5"/>
  <c r="D6"/>
  <c r="D7"/>
  <c r="D33"/>
  <c r="D34"/>
  <c r="D8"/>
  <c r="D9"/>
  <c r="D10"/>
  <c r="D11"/>
  <c r="D12"/>
  <c r="D13"/>
  <c r="D14"/>
  <c r="D15"/>
  <c r="D16"/>
  <c r="D17"/>
  <c r="D18"/>
  <c r="D20"/>
  <c r="D21"/>
  <c r="D22"/>
  <c r="D23"/>
  <c r="D24"/>
  <c r="D26"/>
  <c r="D27"/>
  <c r="D28"/>
  <c r="D29"/>
  <c r="D30"/>
  <c r="D31"/>
  <c r="C4"/>
  <c r="G4"/>
  <c r="C5"/>
  <c r="G5"/>
  <c r="C6"/>
  <c r="G6"/>
  <c r="C7"/>
  <c r="G7"/>
  <c r="C8"/>
  <c r="G8"/>
  <c r="C9"/>
  <c r="G9"/>
  <c r="C10"/>
  <c r="G10"/>
  <c r="C11"/>
  <c r="G11"/>
  <c r="C12"/>
  <c r="G12"/>
  <c r="C13"/>
  <c r="G13"/>
  <c r="C14"/>
  <c r="G14"/>
  <c r="C15"/>
  <c r="G15"/>
  <c r="C16"/>
  <c r="G16"/>
  <c r="C17"/>
  <c r="G17"/>
  <c r="C18"/>
  <c r="G18"/>
  <c r="G19"/>
  <c r="C20"/>
  <c r="G20"/>
  <c r="C21"/>
  <c r="G21"/>
  <c r="C22"/>
  <c r="G22"/>
  <c r="C23"/>
  <c r="G23"/>
  <c r="C24"/>
  <c r="G24"/>
  <c r="C25"/>
  <c r="G25"/>
  <c r="C26"/>
  <c r="G26"/>
  <c r="C27"/>
  <c r="G27"/>
  <c r="C28"/>
  <c r="G28"/>
  <c r="C29"/>
  <c r="G29"/>
  <c r="C30"/>
  <c r="G30"/>
  <c r="C31"/>
  <c r="G31"/>
  <c r="C3"/>
  <c r="C33"/>
</calcChain>
</file>

<file path=xl/sharedStrings.xml><?xml version="1.0" encoding="utf-8"?>
<sst xmlns="http://schemas.openxmlformats.org/spreadsheetml/2006/main" count="108" uniqueCount="97">
  <si>
    <t>序号</t>
    <phoneticPr fontId="2" type="noConversion"/>
  </si>
  <si>
    <t>面试总分</t>
    <phoneticPr fontId="2" type="noConversion"/>
  </si>
  <si>
    <t>平均分</t>
    <phoneticPr fontId="2" type="noConversion"/>
  </si>
  <si>
    <t>同岗位总分</t>
    <phoneticPr fontId="2" type="noConversion"/>
  </si>
  <si>
    <t>平均分</t>
    <phoneticPr fontId="2" type="noConversion"/>
  </si>
  <si>
    <t>一考场系数</t>
    <phoneticPr fontId="2" type="noConversion"/>
  </si>
  <si>
    <t>二考场系数</t>
    <phoneticPr fontId="2" type="noConversion"/>
  </si>
  <si>
    <t>欧阳俊</t>
  </si>
  <si>
    <t>易如意</t>
  </si>
  <si>
    <t>黄羽茜</t>
  </si>
  <si>
    <t>刘娇琳</t>
  </si>
  <si>
    <t>伍秋霞</t>
  </si>
  <si>
    <t>张茜</t>
  </si>
  <si>
    <t>刘芬</t>
  </si>
  <si>
    <t>郭春莲</t>
  </si>
  <si>
    <t>彭露</t>
  </si>
  <si>
    <t>李晓玲</t>
  </si>
  <si>
    <t>彭莲花</t>
  </si>
  <si>
    <t>刘江娇</t>
  </si>
  <si>
    <t>刘佳雪</t>
  </si>
  <si>
    <t>韩小芳</t>
  </si>
  <si>
    <t>欧阳雪晴</t>
  </si>
  <si>
    <t>李真</t>
  </si>
  <si>
    <t>杨玲</t>
  </si>
  <si>
    <t>陈洁</t>
  </si>
  <si>
    <t>谢芳莲</t>
  </si>
  <si>
    <t>刘苏洁</t>
  </si>
  <si>
    <t>朱苗</t>
  </si>
  <si>
    <t>谢婧</t>
  </si>
  <si>
    <t>彭丽媛</t>
  </si>
  <si>
    <t>李萍萍</t>
  </si>
  <si>
    <t>罗百慧</t>
  </si>
  <si>
    <t>刘玲秀</t>
  </si>
  <si>
    <t>彭嫣</t>
  </si>
  <si>
    <t>欧阳钰</t>
  </si>
  <si>
    <t>欧阳媛</t>
  </si>
  <si>
    <t>刘志斌</t>
  </si>
  <si>
    <t>易顺林</t>
  </si>
  <si>
    <t>汪文</t>
  </si>
  <si>
    <t>李琴91</t>
  </si>
  <si>
    <t>杨蕾</t>
  </si>
  <si>
    <t>张倩</t>
  </si>
  <si>
    <t>郭梅</t>
  </si>
  <si>
    <t>彭弘</t>
  </si>
  <si>
    <t>王亚兰</t>
  </si>
  <si>
    <t>欧阳苗</t>
  </si>
  <si>
    <t>王菲</t>
  </si>
  <si>
    <t>刘珍</t>
  </si>
  <si>
    <t>周月</t>
  </si>
  <si>
    <t>肖娜</t>
  </si>
  <si>
    <t>吴纤</t>
  </si>
  <si>
    <t>彭秋月</t>
  </si>
  <si>
    <t>王倩</t>
  </si>
  <si>
    <t>张红梅</t>
  </si>
  <si>
    <t>汤媛</t>
  </si>
  <si>
    <t>黄易莎</t>
  </si>
  <si>
    <t>彭琳琼</t>
  </si>
  <si>
    <t>李鹭</t>
  </si>
  <si>
    <t>王婷</t>
  </si>
  <si>
    <t>李瑛</t>
  </si>
  <si>
    <t>李琴93</t>
  </si>
  <si>
    <t>杨敏</t>
  </si>
  <si>
    <t>邓芳敏</t>
  </si>
  <si>
    <t>谢晓玥</t>
  </si>
  <si>
    <t>彭玲艳</t>
  </si>
  <si>
    <t>去掉最高最低</t>
    <phoneticPr fontId="2" type="noConversion"/>
  </si>
  <si>
    <t>修正系数</t>
    <phoneticPr fontId="2" type="noConversion"/>
  </si>
  <si>
    <t>面试实际分</t>
    <phoneticPr fontId="2" type="noConversion"/>
  </si>
  <si>
    <t>面试折算分</t>
    <phoneticPr fontId="2" type="noConversion"/>
  </si>
  <si>
    <t>面试折算保留两位数分</t>
    <phoneticPr fontId="2" type="noConversion"/>
  </si>
  <si>
    <t>笔试折算分</t>
    <phoneticPr fontId="2" type="noConversion"/>
  </si>
  <si>
    <t>总分</t>
    <phoneticPr fontId="2" type="noConversion"/>
  </si>
  <si>
    <t>姓名</t>
    <phoneticPr fontId="2" type="noConversion"/>
  </si>
  <si>
    <t>28.375</t>
    <phoneticPr fontId="2" type="noConversion"/>
  </si>
  <si>
    <t>29.625</t>
    <phoneticPr fontId="2" type="noConversion"/>
  </si>
  <si>
    <t>37.5</t>
    <phoneticPr fontId="2" type="noConversion"/>
  </si>
  <si>
    <t>34.875</t>
    <phoneticPr fontId="2" type="noConversion"/>
  </si>
  <si>
    <t>32</t>
    <phoneticPr fontId="2" type="noConversion"/>
  </si>
  <si>
    <t>35.75</t>
    <phoneticPr fontId="2" type="noConversion"/>
  </si>
  <si>
    <t>37.875</t>
    <phoneticPr fontId="2" type="noConversion"/>
  </si>
  <si>
    <t>32.5</t>
    <phoneticPr fontId="2" type="noConversion"/>
  </si>
  <si>
    <t>29.375</t>
    <phoneticPr fontId="2" type="noConversion"/>
  </si>
  <si>
    <t>32.125</t>
    <phoneticPr fontId="2" type="noConversion"/>
  </si>
  <si>
    <t>33.875</t>
    <phoneticPr fontId="2" type="noConversion"/>
  </si>
  <si>
    <t>28.875</t>
    <phoneticPr fontId="2" type="noConversion"/>
  </si>
  <si>
    <t>31.875</t>
    <phoneticPr fontId="2" type="noConversion"/>
  </si>
  <si>
    <t>29.625</t>
    <phoneticPr fontId="2" type="noConversion"/>
  </si>
  <si>
    <t>32.375</t>
    <phoneticPr fontId="2" type="noConversion"/>
  </si>
  <si>
    <t>29.875</t>
    <phoneticPr fontId="2" type="noConversion"/>
  </si>
  <si>
    <t>35.125</t>
    <phoneticPr fontId="2" type="noConversion"/>
  </si>
  <si>
    <t>30.375</t>
    <phoneticPr fontId="2" type="noConversion"/>
  </si>
  <si>
    <t>32.75</t>
    <phoneticPr fontId="2" type="noConversion"/>
  </si>
  <si>
    <t>全省招聘农村小学数学教师（女性）成绩</t>
    <phoneticPr fontId="2" type="noConversion"/>
  </si>
  <si>
    <t xml:space="preserve">2509.32+2532.28-92.16-79=4870.96     </t>
    <phoneticPr fontId="2" type="noConversion"/>
  </si>
  <si>
    <t>4871.96/56=86.9814285714</t>
    <phoneticPr fontId="2" type="noConversion"/>
  </si>
  <si>
    <t>86.9814285714/86.52814815=1.0052385314</t>
    <phoneticPr fontId="2" type="noConversion"/>
  </si>
  <si>
    <t>86.9814285714/87.45111111=0.99462919873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</si>
</sst>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6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b/>
      <sz val="20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4" fillId="0" borderId="1" xfId="0" applyFont="1" applyBorder="1">
      <alignment vertical="center"/>
    </xf>
    <xf numFmtId="176" fontId="0" fillId="0" borderId="1" xfId="0" applyNumberFormat="1" applyBorder="1">
      <alignment vertical="center"/>
    </xf>
    <xf numFmtId="49" fontId="0" fillId="0" borderId="1" xfId="0" applyNumberFormat="1" applyBorder="1">
      <alignment vertical="center"/>
    </xf>
    <xf numFmtId="176" fontId="3" fillId="0" borderId="1" xfId="0" applyNumberFormat="1" applyFont="1" applyBorder="1">
      <alignment vertical="center"/>
    </xf>
    <xf numFmtId="176" fontId="1" fillId="0" borderId="1" xfId="0" applyNumberFormat="1" applyFont="1" applyBorder="1">
      <alignment vertical="center"/>
    </xf>
    <xf numFmtId="0" fontId="0" fillId="0" borderId="0" xfId="0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8"/>
  <sheetViews>
    <sheetView tabSelected="1" workbookViewId="0">
      <selection activeCell="L30" sqref="L30:U31"/>
    </sheetView>
  </sheetViews>
  <sheetFormatPr defaultRowHeight="13.5"/>
  <cols>
    <col min="1" max="1" width="4.625" customWidth="1"/>
    <col min="2" max="2" width="7.875" customWidth="1"/>
    <col min="3" max="3" width="12.5" customWidth="1"/>
    <col min="4" max="4" width="8" customWidth="1"/>
    <col min="5" max="5" width="12" customWidth="1"/>
    <col min="6" max="6" width="13.5" customWidth="1"/>
    <col min="7" max="7" width="13.25" customWidth="1"/>
    <col min="8" max="8" width="7.875" customWidth="1"/>
    <col min="9" max="9" width="8" customWidth="1"/>
    <col min="10" max="10" width="7.875" customWidth="1"/>
    <col min="12" max="12" width="7.375" customWidth="1"/>
    <col min="13" max="13" width="6.875" customWidth="1"/>
    <col min="14" max="14" width="14.375" customWidth="1"/>
    <col min="15" max="15" width="12.875" customWidth="1"/>
    <col min="16" max="17" width="13.125" customWidth="1"/>
    <col min="18" max="18" width="7.75" customWidth="1"/>
    <col min="19" max="19" width="7.875" customWidth="1"/>
    <col min="20" max="20" width="7.625" customWidth="1"/>
  </cols>
  <sheetData>
    <row r="1" spans="1:21" ht="29.25" customHeight="1">
      <c r="C1" s="9" t="s">
        <v>92</v>
      </c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54">
      <c r="A2" s="1" t="s">
        <v>0</v>
      </c>
      <c r="B2" s="1" t="s">
        <v>1</v>
      </c>
      <c r="C2" s="1" t="s">
        <v>2</v>
      </c>
      <c r="D2" s="1" t="s">
        <v>65</v>
      </c>
      <c r="E2" s="1" t="s">
        <v>66</v>
      </c>
      <c r="F2" s="1" t="s">
        <v>67</v>
      </c>
      <c r="G2" s="1" t="s">
        <v>68</v>
      </c>
      <c r="H2" s="1" t="s">
        <v>69</v>
      </c>
      <c r="I2" s="1" t="s">
        <v>70</v>
      </c>
      <c r="J2" s="1" t="s">
        <v>71</v>
      </c>
      <c r="K2" s="1" t="s">
        <v>72</v>
      </c>
      <c r="L2" s="1" t="s">
        <v>1</v>
      </c>
      <c r="M2" s="1" t="s">
        <v>2</v>
      </c>
      <c r="N2" s="1" t="s">
        <v>65</v>
      </c>
      <c r="O2" s="1" t="s">
        <v>66</v>
      </c>
      <c r="P2" s="1" t="s">
        <v>67</v>
      </c>
      <c r="Q2" s="1" t="s">
        <v>68</v>
      </c>
      <c r="R2" s="1" t="s">
        <v>69</v>
      </c>
      <c r="S2" s="1" t="s">
        <v>70</v>
      </c>
      <c r="T2" s="1" t="s">
        <v>71</v>
      </c>
      <c r="U2" s="1" t="s">
        <v>72</v>
      </c>
    </row>
    <row r="3" spans="1:21">
      <c r="A3" s="2">
        <v>1</v>
      </c>
      <c r="B3" s="2">
        <v>407.5</v>
      </c>
      <c r="C3" s="3">
        <f>B3/5</f>
        <v>81.5</v>
      </c>
      <c r="D3" s="2"/>
      <c r="E3" s="2">
        <v>1.0052385314000001</v>
      </c>
      <c r="F3" s="2">
        <f>C3*E3</f>
        <v>81.926940309100004</v>
      </c>
      <c r="G3" s="2">
        <f>F3*0.5</f>
        <v>40.963470154550002</v>
      </c>
      <c r="H3" s="4">
        <f>F3*0.5</f>
        <v>40.963470154550002</v>
      </c>
      <c r="I3" s="5" t="s">
        <v>90</v>
      </c>
      <c r="J3" s="4">
        <f>H3+I3</f>
        <v>71.338470154550009</v>
      </c>
      <c r="K3" s="4" t="s">
        <v>7</v>
      </c>
      <c r="L3" s="2">
        <v>395</v>
      </c>
      <c r="M3" s="3">
        <f>L3/5</f>
        <v>79</v>
      </c>
      <c r="N3" s="2"/>
      <c r="O3" s="2">
        <v>0.99462919873</v>
      </c>
      <c r="P3" s="2">
        <f>M3*O3</f>
        <v>78.575706699669993</v>
      </c>
      <c r="Q3" s="2">
        <f>P3*0.5</f>
        <v>39.287853349834997</v>
      </c>
      <c r="R3" s="4">
        <f>P3*0.5</f>
        <v>39.287853349834997</v>
      </c>
      <c r="S3" s="2">
        <v>17.625</v>
      </c>
      <c r="T3" s="7">
        <f>R3+S3</f>
        <v>56.912853349834997</v>
      </c>
      <c r="U3" s="2" t="s">
        <v>36</v>
      </c>
    </row>
    <row r="4" spans="1:21">
      <c r="A4" s="2">
        <v>2</v>
      </c>
      <c r="B4" s="2">
        <v>423</v>
      </c>
      <c r="C4" s="2">
        <f t="shared" ref="C4:C31" si="0">B4/5</f>
        <v>84.6</v>
      </c>
      <c r="D4" s="2">
        <f t="shared" ref="D4:D31" si="1">B4/5</f>
        <v>84.6</v>
      </c>
      <c r="E4" s="2">
        <v>1.0052385314000001</v>
      </c>
      <c r="F4" s="2">
        <f t="shared" ref="F4:F31" si="2">C4*E4</f>
        <v>85.043179756439997</v>
      </c>
      <c r="G4" s="2">
        <f t="shared" ref="G4:G31" si="3">F4*0.5</f>
        <v>42.521589878219999</v>
      </c>
      <c r="H4" s="4">
        <f t="shared" ref="H4:H31" si="4">F4*0.5</f>
        <v>42.521589878219999</v>
      </c>
      <c r="I4" s="5" t="s">
        <v>91</v>
      </c>
      <c r="J4" s="7">
        <f>H4+I4</f>
        <v>75.271589878219999</v>
      </c>
      <c r="K4" s="4" t="s">
        <v>8</v>
      </c>
      <c r="L4" s="2">
        <v>460</v>
      </c>
      <c r="M4" s="2">
        <f t="shared" ref="M4:M29" si="5">L4/5</f>
        <v>92</v>
      </c>
      <c r="N4" s="2">
        <f t="shared" ref="N4:N29" si="6">L4/5</f>
        <v>92</v>
      </c>
      <c r="O4" s="2">
        <v>0.99462919873</v>
      </c>
      <c r="P4" s="2">
        <f t="shared" ref="P4:P29" si="7">M4*O4</f>
        <v>91.505886283159995</v>
      </c>
      <c r="Q4" s="2">
        <f t="shared" ref="Q4:Q29" si="8">P4*0.5</f>
        <v>45.752943141579998</v>
      </c>
      <c r="R4" s="4">
        <f t="shared" ref="R4:R29" si="9">P4*0.5</f>
        <v>45.752943141579998</v>
      </c>
      <c r="S4" s="2">
        <v>31.25</v>
      </c>
      <c r="T4" s="7">
        <f>R4+S4</f>
        <v>77.002943141580005</v>
      </c>
      <c r="U4" s="2" t="s">
        <v>37</v>
      </c>
    </row>
    <row r="5" spans="1:21">
      <c r="A5" s="2">
        <v>3</v>
      </c>
      <c r="B5" s="2">
        <v>437</v>
      </c>
      <c r="C5" s="2">
        <f t="shared" si="0"/>
        <v>87.4</v>
      </c>
      <c r="D5" s="2">
        <f t="shared" si="1"/>
        <v>87.4</v>
      </c>
      <c r="E5" s="2">
        <v>1.0052385314000001</v>
      </c>
      <c r="F5" s="2">
        <f t="shared" si="2"/>
        <v>87.857847644360007</v>
      </c>
      <c r="G5" s="2">
        <f t="shared" si="3"/>
        <v>43.928923822180003</v>
      </c>
      <c r="H5" s="4">
        <f t="shared" si="4"/>
        <v>43.928923822180003</v>
      </c>
      <c r="I5" s="5">
        <v>30.625</v>
      </c>
      <c r="J5" s="7">
        <f>H5+I5</f>
        <v>74.553923822179996</v>
      </c>
      <c r="K5" s="4" t="s">
        <v>9</v>
      </c>
      <c r="L5" s="2">
        <v>414</v>
      </c>
      <c r="M5" s="2">
        <f t="shared" si="5"/>
        <v>82.8</v>
      </c>
      <c r="N5" s="2">
        <f t="shared" si="6"/>
        <v>82.8</v>
      </c>
      <c r="O5" s="2">
        <v>0.99462919873</v>
      </c>
      <c r="P5" s="2">
        <f t="shared" si="7"/>
        <v>82.355297654843994</v>
      </c>
      <c r="Q5" s="2">
        <f t="shared" si="8"/>
        <v>41.177648827421997</v>
      </c>
      <c r="R5" s="4">
        <f t="shared" si="9"/>
        <v>41.177648827421997</v>
      </c>
      <c r="S5" s="2">
        <v>26</v>
      </c>
      <c r="T5" s="7">
        <f>R5+S5</f>
        <v>67.17764882742199</v>
      </c>
      <c r="U5" s="2" t="s">
        <v>38</v>
      </c>
    </row>
    <row r="6" spans="1:21">
      <c r="A6" s="2">
        <v>4</v>
      </c>
      <c r="B6" s="2">
        <v>446.1</v>
      </c>
      <c r="C6" s="2">
        <f t="shared" si="0"/>
        <v>89.22</v>
      </c>
      <c r="D6" s="2">
        <f t="shared" si="1"/>
        <v>89.22</v>
      </c>
      <c r="E6" s="2">
        <v>1.0052385314000001</v>
      </c>
      <c r="F6" s="2">
        <f t="shared" si="2"/>
        <v>89.687381771508001</v>
      </c>
      <c r="G6" s="2">
        <f t="shared" si="3"/>
        <v>44.843690885754</v>
      </c>
      <c r="H6" s="4">
        <f t="shared" si="4"/>
        <v>44.843690885754</v>
      </c>
      <c r="I6" s="5">
        <v>31.5</v>
      </c>
      <c r="J6" s="7">
        <f t="shared" ref="J6:J31" si="10">H6+I6</f>
        <v>76.343690885754</v>
      </c>
      <c r="K6" s="4" t="s">
        <v>10</v>
      </c>
      <c r="L6" s="2">
        <v>460.5</v>
      </c>
      <c r="M6" s="3">
        <f t="shared" si="5"/>
        <v>92.1</v>
      </c>
      <c r="N6" s="2"/>
      <c r="O6" s="2">
        <v>0.99462919873</v>
      </c>
      <c r="P6" s="2">
        <f t="shared" si="7"/>
        <v>91.605349203033001</v>
      </c>
      <c r="Q6" s="2">
        <f t="shared" si="8"/>
        <v>45.8026746015165</v>
      </c>
      <c r="R6" s="4">
        <f t="shared" si="9"/>
        <v>45.8026746015165</v>
      </c>
      <c r="S6" s="2">
        <v>35.125</v>
      </c>
      <c r="T6" s="7">
        <f>R6+S6</f>
        <v>80.9276746015165</v>
      </c>
      <c r="U6" s="2" t="s">
        <v>39</v>
      </c>
    </row>
    <row r="7" spans="1:21">
      <c r="A7" s="2">
        <v>5</v>
      </c>
      <c r="B7" s="2">
        <v>436.5</v>
      </c>
      <c r="C7" s="2">
        <f t="shared" si="0"/>
        <v>87.3</v>
      </c>
      <c r="D7" s="2">
        <f t="shared" si="1"/>
        <v>87.3</v>
      </c>
      <c r="E7" s="2">
        <v>1.0052385314000001</v>
      </c>
      <c r="F7" s="2">
        <f t="shared" si="2"/>
        <v>87.757323791220003</v>
      </c>
      <c r="G7" s="2">
        <f t="shared" si="3"/>
        <v>43.878661895610001</v>
      </c>
      <c r="H7" s="4">
        <f t="shared" si="4"/>
        <v>43.878661895610001</v>
      </c>
      <c r="I7" s="5">
        <v>37.5</v>
      </c>
      <c r="J7" s="7">
        <f t="shared" si="10"/>
        <v>81.378661895610009</v>
      </c>
      <c r="K7" s="4" t="s">
        <v>11</v>
      </c>
      <c r="L7" s="2">
        <v>433.5</v>
      </c>
      <c r="M7" s="2">
        <f t="shared" si="5"/>
        <v>86.7</v>
      </c>
      <c r="N7" s="2">
        <f t="shared" si="6"/>
        <v>86.7</v>
      </c>
      <c r="O7" s="2">
        <v>0.99462919873</v>
      </c>
      <c r="P7" s="2">
        <f t="shared" si="7"/>
        <v>86.234351529891001</v>
      </c>
      <c r="Q7" s="2">
        <f t="shared" si="8"/>
        <v>43.1171757649455</v>
      </c>
      <c r="R7" s="4">
        <f t="shared" si="9"/>
        <v>43.1171757649455</v>
      </c>
      <c r="S7" s="2">
        <v>27.875</v>
      </c>
      <c r="T7" s="7">
        <f t="shared" ref="T7:T29" si="11">R7+S7</f>
        <v>70.9921757649455</v>
      </c>
      <c r="U7" s="2" t="s">
        <v>40</v>
      </c>
    </row>
    <row r="8" spans="1:21">
      <c r="A8" s="2">
        <v>6</v>
      </c>
      <c r="B8" s="2">
        <v>422.3</v>
      </c>
      <c r="C8" s="2">
        <f t="shared" si="0"/>
        <v>84.460000000000008</v>
      </c>
      <c r="D8" s="2">
        <f t="shared" si="1"/>
        <v>84.460000000000008</v>
      </c>
      <c r="E8" s="2">
        <v>1.0052385314000001</v>
      </c>
      <c r="F8" s="2">
        <f t="shared" si="2"/>
        <v>84.902446362044017</v>
      </c>
      <c r="G8" s="2">
        <f t="shared" si="3"/>
        <v>42.451223181022009</v>
      </c>
      <c r="H8" s="4">
        <f t="shared" si="4"/>
        <v>42.451223181022009</v>
      </c>
      <c r="I8" s="5">
        <v>31.125</v>
      </c>
      <c r="J8" s="7">
        <f t="shared" si="10"/>
        <v>73.576223181022016</v>
      </c>
      <c r="K8" s="4" t="s">
        <v>12</v>
      </c>
      <c r="L8" s="2">
        <v>424</v>
      </c>
      <c r="M8" s="2">
        <f t="shared" si="5"/>
        <v>84.8</v>
      </c>
      <c r="N8" s="2">
        <f t="shared" si="6"/>
        <v>84.8</v>
      </c>
      <c r="O8" s="2">
        <v>0.99462919873</v>
      </c>
      <c r="P8" s="2">
        <f t="shared" si="7"/>
        <v>84.344556052304</v>
      </c>
      <c r="Q8" s="2">
        <f t="shared" si="8"/>
        <v>42.172278026152</v>
      </c>
      <c r="R8" s="4">
        <f t="shared" si="9"/>
        <v>42.172278026152</v>
      </c>
      <c r="S8" s="2">
        <v>30.25</v>
      </c>
      <c r="T8" s="7">
        <f t="shared" si="11"/>
        <v>72.422278026152</v>
      </c>
      <c r="U8" s="2" t="s">
        <v>41</v>
      </c>
    </row>
    <row r="9" spans="1:21">
      <c r="A9" s="2">
        <v>7</v>
      </c>
      <c r="B9" s="2">
        <v>433.2</v>
      </c>
      <c r="C9" s="2">
        <f t="shared" si="0"/>
        <v>86.64</v>
      </c>
      <c r="D9" s="2">
        <f t="shared" si="1"/>
        <v>86.64</v>
      </c>
      <c r="E9" s="2">
        <v>1.0052385314000001</v>
      </c>
      <c r="F9" s="2">
        <f t="shared" si="2"/>
        <v>87.093866360496008</v>
      </c>
      <c r="G9" s="2">
        <f t="shared" si="3"/>
        <v>43.546933180248004</v>
      </c>
      <c r="H9" s="4">
        <f t="shared" si="4"/>
        <v>43.546933180248004</v>
      </c>
      <c r="I9" s="5">
        <v>33.375</v>
      </c>
      <c r="J9" s="7">
        <f t="shared" si="10"/>
        <v>76.921933180248004</v>
      </c>
      <c r="K9" s="4" t="s">
        <v>13</v>
      </c>
      <c r="L9" s="2">
        <v>453</v>
      </c>
      <c r="M9" s="2">
        <f t="shared" si="5"/>
        <v>90.6</v>
      </c>
      <c r="N9" s="2">
        <f t="shared" si="6"/>
        <v>90.6</v>
      </c>
      <c r="O9" s="2">
        <v>0.99462919873</v>
      </c>
      <c r="P9" s="2">
        <f t="shared" si="7"/>
        <v>90.113405404937993</v>
      </c>
      <c r="Q9" s="2">
        <f t="shared" si="8"/>
        <v>45.056702702468996</v>
      </c>
      <c r="R9" s="4">
        <f t="shared" si="9"/>
        <v>45.056702702468996</v>
      </c>
      <c r="S9" s="2">
        <v>30.125</v>
      </c>
      <c r="T9" s="7">
        <f t="shared" si="11"/>
        <v>75.181702702468996</v>
      </c>
      <c r="U9" s="2" t="s">
        <v>42</v>
      </c>
    </row>
    <row r="10" spans="1:21">
      <c r="A10" s="2">
        <v>8</v>
      </c>
      <c r="B10" s="2">
        <v>421.9</v>
      </c>
      <c r="C10" s="2">
        <f t="shared" si="0"/>
        <v>84.38</v>
      </c>
      <c r="D10" s="2">
        <f t="shared" si="1"/>
        <v>84.38</v>
      </c>
      <c r="E10" s="2">
        <v>1.0052385314000001</v>
      </c>
      <c r="F10" s="2">
        <f t="shared" si="2"/>
        <v>84.822027279532008</v>
      </c>
      <c r="G10" s="2">
        <f t="shared" si="3"/>
        <v>42.411013639766004</v>
      </c>
      <c r="H10" s="4">
        <f t="shared" si="4"/>
        <v>42.411013639766004</v>
      </c>
      <c r="I10" s="5">
        <v>30</v>
      </c>
      <c r="J10" s="7">
        <f t="shared" si="10"/>
        <v>72.411013639765997</v>
      </c>
      <c r="K10" s="4" t="s">
        <v>14</v>
      </c>
      <c r="L10" s="2">
        <v>415</v>
      </c>
      <c r="M10" s="2">
        <f t="shared" si="5"/>
        <v>83</v>
      </c>
      <c r="N10" s="2">
        <f t="shared" si="6"/>
        <v>83</v>
      </c>
      <c r="O10" s="2">
        <v>0.99462919873</v>
      </c>
      <c r="P10" s="2">
        <f t="shared" si="7"/>
        <v>82.554223494590005</v>
      </c>
      <c r="Q10" s="2">
        <f t="shared" si="8"/>
        <v>41.277111747295002</v>
      </c>
      <c r="R10" s="4">
        <f t="shared" si="9"/>
        <v>41.277111747295002</v>
      </c>
      <c r="S10" s="2">
        <v>28</v>
      </c>
      <c r="T10" s="7">
        <f t="shared" si="11"/>
        <v>69.27711174729501</v>
      </c>
      <c r="U10" s="2" t="s">
        <v>43</v>
      </c>
    </row>
    <row r="11" spans="1:21">
      <c r="A11" s="2">
        <v>9</v>
      </c>
      <c r="B11" s="2">
        <v>434.2</v>
      </c>
      <c r="C11" s="2">
        <f t="shared" si="0"/>
        <v>86.84</v>
      </c>
      <c r="D11" s="2">
        <f t="shared" si="1"/>
        <v>86.84</v>
      </c>
      <c r="E11" s="2">
        <v>1.0052385314000001</v>
      </c>
      <c r="F11" s="2">
        <f t="shared" si="2"/>
        <v>87.294914066776016</v>
      </c>
      <c r="G11" s="2">
        <f t="shared" si="3"/>
        <v>43.647457033388008</v>
      </c>
      <c r="H11" s="4">
        <f t="shared" si="4"/>
        <v>43.647457033388008</v>
      </c>
      <c r="I11" s="5">
        <v>31.375</v>
      </c>
      <c r="J11" s="7">
        <f t="shared" si="10"/>
        <v>75.022457033388008</v>
      </c>
      <c r="K11" s="4" t="s">
        <v>15</v>
      </c>
      <c r="L11" s="2">
        <v>433</v>
      </c>
      <c r="M11" s="2">
        <f t="shared" si="5"/>
        <v>86.6</v>
      </c>
      <c r="N11" s="2">
        <f t="shared" si="6"/>
        <v>86.6</v>
      </c>
      <c r="O11" s="2">
        <v>0.99462919873</v>
      </c>
      <c r="P11" s="2">
        <f t="shared" si="7"/>
        <v>86.134888610017995</v>
      </c>
      <c r="Q11" s="2">
        <f t="shared" si="8"/>
        <v>43.067444305008998</v>
      </c>
      <c r="R11" s="4">
        <f t="shared" si="9"/>
        <v>43.067444305008998</v>
      </c>
      <c r="S11" s="2">
        <v>28.375</v>
      </c>
      <c r="T11" s="7">
        <f t="shared" si="11"/>
        <v>71.442444305008991</v>
      </c>
      <c r="U11" s="2" t="s">
        <v>44</v>
      </c>
    </row>
    <row r="12" spans="1:21">
      <c r="A12" s="2">
        <v>10</v>
      </c>
      <c r="B12" s="2">
        <v>437.5</v>
      </c>
      <c r="C12" s="2">
        <f t="shared" si="0"/>
        <v>87.5</v>
      </c>
      <c r="D12" s="2">
        <f t="shared" si="1"/>
        <v>87.5</v>
      </c>
      <c r="E12" s="2">
        <v>1.0052385314000001</v>
      </c>
      <c r="F12" s="2">
        <f t="shared" si="2"/>
        <v>87.958371497500011</v>
      </c>
      <c r="G12" s="2">
        <f t="shared" si="3"/>
        <v>43.979185748750005</v>
      </c>
      <c r="H12" s="4">
        <f t="shared" si="4"/>
        <v>43.979185748750005</v>
      </c>
      <c r="I12" s="5">
        <v>32.375</v>
      </c>
      <c r="J12" s="7">
        <f t="shared" si="10"/>
        <v>76.354185748750012</v>
      </c>
      <c r="K12" s="4" t="s">
        <v>16</v>
      </c>
      <c r="L12" s="2">
        <v>435</v>
      </c>
      <c r="M12" s="2">
        <f t="shared" si="5"/>
        <v>87</v>
      </c>
      <c r="N12" s="2">
        <f t="shared" si="6"/>
        <v>87</v>
      </c>
      <c r="O12" s="2">
        <v>0.99462919873</v>
      </c>
      <c r="P12" s="2">
        <f t="shared" si="7"/>
        <v>86.532740289510002</v>
      </c>
      <c r="Q12" s="2">
        <f t="shared" si="8"/>
        <v>43.266370144755001</v>
      </c>
      <c r="R12" s="4">
        <f t="shared" si="9"/>
        <v>43.266370144755001</v>
      </c>
      <c r="S12" s="2">
        <v>32.5</v>
      </c>
      <c r="T12" s="7">
        <f t="shared" si="11"/>
        <v>75.766370144755001</v>
      </c>
      <c r="U12" s="2" t="s">
        <v>45</v>
      </c>
    </row>
    <row r="13" spans="1:21">
      <c r="A13" s="2">
        <v>11</v>
      </c>
      <c r="B13" s="2">
        <v>427</v>
      </c>
      <c r="C13" s="2">
        <f t="shared" si="0"/>
        <v>85.4</v>
      </c>
      <c r="D13" s="2">
        <f t="shared" si="1"/>
        <v>85.4</v>
      </c>
      <c r="E13" s="2">
        <v>1.0052385314000001</v>
      </c>
      <c r="F13" s="2">
        <f t="shared" si="2"/>
        <v>85.847370581560014</v>
      </c>
      <c r="G13" s="2">
        <f t="shared" si="3"/>
        <v>42.923685290780007</v>
      </c>
      <c r="H13" s="4">
        <f t="shared" si="4"/>
        <v>42.923685290780007</v>
      </c>
      <c r="I13" s="5">
        <v>36.625</v>
      </c>
      <c r="J13" s="7">
        <f t="shared" si="10"/>
        <v>79.548685290780014</v>
      </c>
      <c r="K13" s="4" t="s">
        <v>17</v>
      </c>
      <c r="L13" s="2">
        <v>449.4</v>
      </c>
      <c r="M13" s="2">
        <f t="shared" si="5"/>
        <v>89.88</v>
      </c>
      <c r="N13" s="2">
        <f t="shared" si="6"/>
        <v>89.88</v>
      </c>
      <c r="O13" s="2">
        <v>0.99462919873</v>
      </c>
      <c r="P13" s="2">
        <f t="shared" si="7"/>
        <v>89.397272381852389</v>
      </c>
      <c r="Q13" s="2">
        <f t="shared" si="8"/>
        <v>44.698636190926194</v>
      </c>
      <c r="R13" s="4">
        <f t="shared" si="9"/>
        <v>44.698636190926194</v>
      </c>
      <c r="S13" s="2">
        <v>29.125</v>
      </c>
      <c r="T13" s="7">
        <f t="shared" si="11"/>
        <v>73.823636190926194</v>
      </c>
      <c r="U13" s="2" t="s">
        <v>46</v>
      </c>
    </row>
    <row r="14" spans="1:21">
      <c r="A14" s="2">
        <v>12</v>
      </c>
      <c r="B14" s="2">
        <v>421.4</v>
      </c>
      <c r="C14" s="2">
        <f t="shared" si="0"/>
        <v>84.28</v>
      </c>
      <c r="D14" s="2">
        <f t="shared" si="1"/>
        <v>84.28</v>
      </c>
      <c r="E14" s="2">
        <v>1.0052385314000001</v>
      </c>
      <c r="F14" s="2">
        <f t="shared" si="2"/>
        <v>84.721503426392005</v>
      </c>
      <c r="G14" s="2">
        <f t="shared" si="3"/>
        <v>42.360751713196002</v>
      </c>
      <c r="H14" s="4">
        <f t="shared" si="4"/>
        <v>42.360751713196002</v>
      </c>
      <c r="I14" s="5" t="s">
        <v>73</v>
      </c>
      <c r="J14" s="7">
        <f t="shared" si="10"/>
        <v>70.735751713196009</v>
      </c>
      <c r="K14" s="4" t="s">
        <v>18</v>
      </c>
      <c r="L14" s="2">
        <v>446</v>
      </c>
      <c r="M14" s="2">
        <f t="shared" si="5"/>
        <v>89.2</v>
      </c>
      <c r="N14" s="2">
        <f t="shared" si="6"/>
        <v>89.2</v>
      </c>
      <c r="O14" s="2">
        <v>0.99462919873</v>
      </c>
      <c r="P14" s="2">
        <f t="shared" si="7"/>
        <v>88.720924526716004</v>
      </c>
      <c r="Q14" s="2">
        <f t="shared" si="8"/>
        <v>44.360462263358002</v>
      </c>
      <c r="R14" s="4">
        <f t="shared" si="9"/>
        <v>44.360462263358002</v>
      </c>
      <c r="S14" s="2">
        <v>31.5</v>
      </c>
      <c r="T14" s="7">
        <f t="shared" si="11"/>
        <v>75.860462263358002</v>
      </c>
      <c r="U14" s="2" t="s">
        <v>47</v>
      </c>
    </row>
    <row r="15" spans="1:21">
      <c r="A15" s="2">
        <v>13</v>
      </c>
      <c r="B15" s="2">
        <v>432.1</v>
      </c>
      <c r="C15" s="2">
        <f t="shared" si="0"/>
        <v>86.42</v>
      </c>
      <c r="D15" s="2">
        <f t="shared" si="1"/>
        <v>86.42</v>
      </c>
      <c r="E15" s="2">
        <v>1.0052385314000001</v>
      </c>
      <c r="F15" s="2">
        <f t="shared" si="2"/>
        <v>86.872713883588006</v>
      </c>
      <c r="G15" s="2">
        <f t="shared" si="3"/>
        <v>43.436356941794003</v>
      </c>
      <c r="H15" s="4">
        <f t="shared" si="4"/>
        <v>43.436356941794003</v>
      </c>
      <c r="I15" s="5" t="s">
        <v>74</v>
      </c>
      <c r="J15" s="7">
        <f t="shared" si="10"/>
        <v>73.061356941794003</v>
      </c>
      <c r="K15" s="4" t="s">
        <v>19</v>
      </c>
      <c r="L15" s="2">
        <v>446.5</v>
      </c>
      <c r="M15" s="2">
        <f t="shared" si="5"/>
        <v>89.3</v>
      </c>
      <c r="N15" s="2">
        <f t="shared" si="6"/>
        <v>89.3</v>
      </c>
      <c r="O15" s="2">
        <v>0.99462919873</v>
      </c>
      <c r="P15" s="2">
        <f t="shared" si="7"/>
        <v>88.820387446588995</v>
      </c>
      <c r="Q15" s="2">
        <f t="shared" si="8"/>
        <v>44.410193723294498</v>
      </c>
      <c r="R15" s="4">
        <f t="shared" si="9"/>
        <v>44.410193723294498</v>
      </c>
      <c r="S15" s="2">
        <v>33.25</v>
      </c>
      <c r="T15" s="7">
        <f t="shared" si="11"/>
        <v>77.660193723294498</v>
      </c>
      <c r="U15" s="2" t="s">
        <v>48</v>
      </c>
    </row>
    <row r="16" spans="1:21">
      <c r="A16" s="2">
        <v>14</v>
      </c>
      <c r="B16" s="2">
        <v>428.1</v>
      </c>
      <c r="C16" s="2">
        <f t="shared" si="0"/>
        <v>85.62</v>
      </c>
      <c r="D16" s="2">
        <f t="shared" si="1"/>
        <v>85.62</v>
      </c>
      <c r="E16" s="2">
        <v>1.0052385314000001</v>
      </c>
      <c r="F16" s="2">
        <f t="shared" si="2"/>
        <v>86.068523058468017</v>
      </c>
      <c r="G16" s="2">
        <f t="shared" si="3"/>
        <v>43.034261529234008</v>
      </c>
      <c r="H16" s="4">
        <f t="shared" si="4"/>
        <v>43.034261529234008</v>
      </c>
      <c r="I16" s="5" t="s">
        <v>74</v>
      </c>
      <c r="J16" s="7">
        <f t="shared" si="10"/>
        <v>72.659261529234016</v>
      </c>
      <c r="K16" s="4" t="s">
        <v>20</v>
      </c>
      <c r="L16" s="2">
        <v>451</v>
      </c>
      <c r="M16" s="2">
        <f t="shared" si="5"/>
        <v>90.2</v>
      </c>
      <c r="N16" s="2">
        <f t="shared" si="6"/>
        <v>90.2</v>
      </c>
      <c r="O16" s="2">
        <v>0.99462919873</v>
      </c>
      <c r="P16" s="2">
        <f t="shared" si="7"/>
        <v>89.715553725446</v>
      </c>
      <c r="Q16" s="2">
        <f t="shared" si="8"/>
        <v>44.857776862723</v>
      </c>
      <c r="R16" s="4">
        <f t="shared" si="9"/>
        <v>44.857776862723</v>
      </c>
      <c r="S16" s="2">
        <v>30.75</v>
      </c>
      <c r="T16" s="7">
        <f t="shared" si="11"/>
        <v>75.607776862723</v>
      </c>
      <c r="U16" s="2" t="s">
        <v>49</v>
      </c>
    </row>
    <row r="17" spans="1:21">
      <c r="A17" s="2">
        <v>15</v>
      </c>
      <c r="B17" s="2">
        <v>446.3</v>
      </c>
      <c r="C17" s="2">
        <f t="shared" si="0"/>
        <v>89.26</v>
      </c>
      <c r="D17" s="2">
        <f t="shared" si="1"/>
        <v>89.26</v>
      </c>
      <c r="E17" s="2">
        <v>1.0052385314000001</v>
      </c>
      <c r="F17" s="2">
        <f t="shared" si="2"/>
        <v>89.727591312764005</v>
      </c>
      <c r="G17" s="2">
        <f t="shared" si="3"/>
        <v>44.863795656382003</v>
      </c>
      <c r="H17" s="4">
        <f t="shared" si="4"/>
        <v>44.863795656382003</v>
      </c>
      <c r="I17" s="5" t="s">
        <v>75</v>
      </c>
      <c r="J17" s="7">
        <f t="shared" si="10"/>
        <v>82.363795656381996</v>
      </c>
      <c r="K17" s="4" t="s">
        <v>21</v>
      </c>
      <c r="L17" s="2">
        <v>442.5</v>
      </c>
      <c r="M17" s="2">
        <f t="shared" si="5"/>
        <v>88.5</v>
      </c>
      <c r="N17" s="2">
        <f t="shared" si="6"/>
        <v>88.5</v>
      </c>
      <c r="O17" s="2">
        <v>0.99462919873</v>
      </c>
      <c r="P17" s="2">
        <f t="shared" si="7"/>
        <v>88.024684087604996</v>
      </c>
      <c r="Q17" s="2">
        <f t="shared" si="8"/>
        <v>44.012342043802498</v>
      </c>
      <c r="R17" s="4">
        <f t="shared" si="9"/>
        <v>44.012342043802498</v>
      </c>
      <c r="S17" s="2">
        <v>28.875</v>
      </c>
      <c r="T17" s="7">
        <f t="shared" si="11"/>
        <v>72.887342043802505</v>
      </c>
      <c r="U17" s="2" t="s">
        <v>50</v>
      </c>
    </row>
    <row r="18" spans="1:21">
      <c r="A18" s="2">
        <v>16</v>
      </c>
      <c r="B18" s="2">
        <v>421.3</v>
      </c>
      <c r="C18" s="2">
        <f t="shared" si="0"/>
        <v>84.26</v>
      </c>
      <c r="D18" s="2">
        <f t="shared" si="1"/>
        <v>84.26</v>
      </c>
      <c r="E18" s="2">
        <v>1.0052385314000001</v>
      </c>
      <c r="F18" s="2">
        <f t="shared" si="2"/>
        <v>84.70139865576401</v>
      </c>
      <c r="G18" s="2">
        <f t="shared" si="3"/>
        <v>42.350699327882005</v>
      </c>
      <c r="H18" s="4">
        <f t="shared" si="4"/>
        <v>42.350699327882005</v>
      </c>
      <c r="I18" s="5" t="s">
        <v>76</v>
      </c>
      <c r="J18" s="7">
        <f t="shared" si="10"/>
        <v>77.225699327882012</v>
      </c>
      <c r="K18" s="4" t="s">
        <v>22</v>
      </c>
      <c r="L18" s="2">
        <v>445</v>
      </c>
      <c r="M18" s="2">
        <f t="shared" si="5"/>
        <v>89</v>
      </c>
      <c r="N18" s="2">
        <f t="shared" si="6"/>
        <v>89</v>
      </c>
      <c r="O18" s="2">
        <v>0.99462919873</v>
      </c>
      <c r="P18" s="2">
        <f t="shared" si="7"/>
        <v>88.521998686969994</v>
      </c>
      <c r="Q18" s="2">
        <f t="shared" si="8"/>
        <v>44.260999343484997</v>
      </c>
      <c r="R18" s="4">
        <f t="shared" si="9"/>
        <v>44.260999343484997</v>
      </c>
      <c r="S18" s="2">
        <v>33.75</v>
      </c>
      <c r="T18" s="7">
        <f t="shared" si="11"/>
        <v>78.010999343484997</v>
      </c>
      <c r="U18" s="2" t="s">
        <v>51</v>
      </c>
    </row>
    <row r="19" spans="1:21">
      <c r="A19" s="2">
        <v>17</v>
      </c>
      <c r="B19" s="2">
        <v>415.6</v>
      </c>
      <c r="C19" s="2">
        <f t="shared" si="0"/>
        <v>83.12</v>
      </c>
      <c r="D19" s="2">
        <f>B19/5</f>
        <v>83.12</v>
      </c>
      <c r="E19" s="2">
        <v>1.0052385314000001</v>
      </c>
      <c r="F19" s="2">
        <f t="shared" si="2"/>
        <v>83.555426729968005</v>
      </c>
      <c r="G19" s="2">
        <f t="shared" si="3"/>
        <v>41.777713364984002</v>
      </c>
      <c r="H19" s="4">
        <f t="shared" si="4"/>
        <v>41.777713364984002</v>
      </c>
      <c r="I19" s="5" t="s">
        <v>77</v>
      </c>
      <c r="J19" s="7">
        <f t="shared" si="10"/>
        <v>73.77771336498401</v>
      </c>
      <c r="K19" s="4" t="s">
        <v>23</v>
      </c>
      <c r="L19" s="2">
        <v>437.5</v>
      </c>
      <c r="M19" s="2">
        <f t="shared" si="5"/>
        <v>87.5</v>
      </c>
      <c r="N19" s="2">
        <f t="shared" si="6"/>
        <v>87.5</v>
      </c>
      <c r="O19" s="2">
        <v>0.99462919873</v>
      </c>
      <c r="P19" s="2">
        <f t="shared" si="7"/>
        <v>87.030054888875</v>
      </c>
      <c r="Q19" s="2">
        <f t="shared" si="8"/>
        <v>43.5150274444375</v>
      </c>
      <c r="R19" s="4">
        <f t="shared" si="9"/>
        <v>43.5150274444375</v>
      </c>
      <c r="S19" s="2">
        <v>37.5</v>
      </c>
      <c r="T19" s="7">
        <f t="shared" si="11"/>
        <v>81.015027444437493</v>
      </c>
      <c r="U19" s="2" t="s">
        <v>52</v>
      </c>
    </row>
    <row r="20" spans="1:21">
      <c r="A20" s="2">
        <v>18</v>
      </c>
      <c r="B20" s="2">
        <v>429.9</v>
      </c>
      <c r="C20" s="2">
        <f t="shared" si="0"/>
        <v>85.97999999999999</v>
      </c>
      <c r="D20" s="2">
        <f t="shared" si="1"/>
        <v>85.97999999999999</v>
      </c>
      <c r="E20" s="2">
        <v>1.0052385314000001</v>
      </c>
      <c r="F20" s="2">
        <f t="shared" si="2"/>
        <v>86.430408929772</v>
      </c>
      <c r="G20" s="2">
        <f t="shared" si="3"/>
        <v>43.215204464886</v>
      </c>
      <c r="H20" s="4">
        <f t="shared" si="4"/>
        <v>43.215204464886</v>
      </c>
      <c r="I20" s="5" t="s">
        <v>78</v>
      </c>
      <c r="J20" s="7">
        <f t="shared" si="10"/>
        <v>78.965204464886</v>
      </c>
      <c r="K20" s="4" t="s">
        <v>24</v>
      </c>
      <c r="L20" s="2">
        <v>430.2</v>
      </c>
      <c r="M20" s="2">
        <f t="shared" si="5"/>
        <v>86.039999999999992</v>
      </c>
      <c r="N20" s="2">
        <f t="shared" si="6"/>
        <v>86.039999999999992</v>
      </c>
      <c r="O20" s="2">
        <v>0.99462919873</v>
      </c>
      <c r="P20" s="2">
        <f t="shared" si="7"/>
        <v>85.577896258729197</v>
      </c>
      <c r="Q20" s="2">
        <f t="shared" si="8"/>
        <v>42.788948129364599</v>
      </c>
      <c r="R20" s="4">
        <f t="shared" si="9"/>
        <v>42.788948129364599</v>
      </c>
      <c r="S20" s="2">
        <v>36.75</v>
      </c>
      <c r="T20" s="7">
        <f t="shared" si="11"/>
        <v>79.538948129364599</v>
      </c>
      <c r="U20" s="2" t="s">
        <v>53</v>
      </c>
    </row>
    <row r="21" spans="1:21">
      <c r="A21" s="2">
        <v>19</v>
      </c>
      <c r="B21" s="2">
        <v>430.2</v>
      </c>
      <c r="C21" s="2">
        <f t="shared" si="0"/>
        <v>86.039999999999992</v>
      </c>
      <c r="D21" s="2">
        <f t="shared" si="1"/>
        <v>86.039999999999992</v>
      </c>
      <c r="E21" s="2">
        <v>1.0052385314000001</v>
      </c>
      <c r="F21" s="2">
        <f t="shared" si="2"/>
        <v>86.490723241655999</v>
      </c>
      <c r="G21" s="2">
        <f t="shared" si="3"/>
        <v>43.245361620828</v>
      </c>
      <c r="H21" s="4">
        <f t="shared" si="4"/>
        <v>43.245361620828</v>
      </c>
      <c r="I21" s="5" t="s">
        <v>79</v>
      </c>
      <c r="J21" s="7">
        <f t="shared" si="10"/>
        <v>81.120361620827993</v>
      </c>
      <c r="K21" s="4" t="s">
        <v>25</v>
      </c>
      <c r="L21" s="2">
        <v>432.4</v>
      </c>
      <c r="M21" s="2">
        <f t="shared" si="5"/>
        <v>86.47999999999999</v>
      </c>
      <c r="N21" s="2">
        <f t="shared" si="6"/>
        <v>86.47999999999999</v>
      </c>
      <c r="O21" s="2">
        <v>0.99462919873</v>
      </c>
      <c r="P21" s="2">
        <f t="shared" si="7"/>
        <v>86.015533106170395</v>
      </c>
      <c r="Q21" s="2">
        <f t="shared" si="8"/>
        <v>43.007766553085197</v>
      </c>
      <c r="R21" s="4">
        <f t="shared" si="9"/>
        <v>43.007766553085197</v>
      </c>
      <c r="S21" s="2">
        <v>29.375</v>
      </c>
      <c r="T21" s="7">
        <f t="shared" si="11"/>
        <v>72.38276655308519</v>
      </c>
      <c r="U21" s="2" t="s">
        <v>54</v>
      </c>
    </row>
    <row r="22" spans="1:21">
      <c r="A22" s="2">
        <v>20</v>
      </c>
      <c r="B22" s="2">
        <v>419.4</v>
      </c>
      <c r="C22" s="2">
        <f t="shared" si="0"/>
        <v>83.88</v>
      </c>
      <c r="D22" s="2">
        <f t="shared" si="1"/>
        <v>83.88</v>
      </c>
      <c r="E22" s="2">
        <v>1.0052385314000001</v>
      </c>
      <c r="F22" s="2">
        <f t="shared" si="2"/>
        <v>84.319408013832003</v>
      </c>
      <c r="G22" s="2">
        <f t="shared" si="3"/>
        <v>42.159704006916002</v>
      </c>
      <c r="H22" s="4">
        <f t="shared" si="4"/>
        <v>42.159704006916002</v>
      </c>
      <c r="I22" s="5" t="s">
        <v>80</v>
      </c>
      <c r="J22" s="7">
        <f t="shared" si="10"/>
        <v>74.659704006916002</v>
      </c>
      <c r="K22" s="4" t="s">
        <v>26</v>
      </c>
      <c r="L22" s="2">
        <v>442.2</v>
      </c>
      <c r="M22" s="2">
        <f t="shared" si="5"/>
        <v>88.44</v>
      </c>
      <c r="N22" s="2">
        <f t="shared" si="6"/>
        <v>88.44</v>
      </c>
      <c r="O22" s="2">
        <v>0.99462919873</v>
      </c>
      <c r="P22" s="2">
        <f t="shared" si="7"/>
        <v>87.965006335681196</v>
      </c>
      <c r="Q22" s="2">
        <f t="shared" si="8"/>
        <v>43.982503167840598</v>
      </c>
      <c r="R22" s="4">
        <f t="shared" si="9"/>
        <v>43.982503167840598</v>
      </c>
      <c r="S22" s="2">
        <v>36.75</v>
      </c>
      <c r="T22" s="7">
        <f t="shared" si="11"/>
        <v>80.732503167840605</v>
      </c>
      <c r="U22" s="2" t="s">
        <v>55</v>
      </c>
    </row>
    <row r="23" spans="1:21">
      <c r="A23" s="2">
        <v>21</v>
      </c>
      <c r="B23" s="2">
        <v>431.4</v>
      </c>
      <c r="C23" s="2">
        <f t="shared" si="0"/>
        <v>86.28</v>
      </c>
      <c r="D23" s="2">
        <f t="shared" si="1"/>
        <v>86.28</v>
      </c>
      <c r="E23" s="2">
        <v>1.0052385314000001</v>
      </c>
      <c r="F23" s="2">
        <f t="shared" si="2"/>
        <v>86.731980489192011</v>
      </c>
      <c r="G23" s="2">
        <f t="shared" si="3"/>
        <v>43.365990244596006</v>
      </c>
      <c r="H23" s="4">
        <f t="shared" si="4"/>
        <v>43.365990244596006</v>
      </c>
      <c r="I23" s="5" t="s">
        <v>81</v>
      </c>
      <c r="J23" s="7">
        <f t="shared" si="10"/>
        <v>72.740990244596006</v>
      </c>
      <c r="K23" s="4" t="s">
        <v>27</v>
      </c>
      <c r="L23" s="2">
        <v>450.4</v>
      </c>
      <c r="M23" s="2">
        <f t="shared" si="5"/>
        <v>90.08</v>
      </c>
      <c r="N23" s="2">
        <f t="shared" si="6"/>
        <v>90.08</v>
      </c>
      <c r="O23" s="2">
        <v>0.99462919873</v>
      </c>
      <c r="P23" s="2">
        <f t="shared" si="7"/>
        <v>89.596198221598399</v>
      </c>
      <c r="Q23" s="2">
        <f t="shared" si="8"/>
        <v>44.7980991107992</v>
      </c>
      <c r="R23" s="4">
        <f t="shared" si="9"/>
        <v>44.7980991107992</v>
      </c>
      <c r="S23" s="2">
        <v>32</v>
      </c>
      <c r="T23" s="7">
        <f t="shared" si="11"/>
        <v>76.7980991107992</v>
      </c>
      <c r="U23" s="2" t="s">
        <v>56</v>
      </c>
    </row>
    <row r="24" spans="1:21">
      <c r="A24" s="2">
        <v>22</v>
      </c>
      <c r="B24" s="2">
        <v>427.6</v>
      </c>
      <c r="C24" s="2">
        <f t="shared" si="0"/>
        <v>85.52000000000001</v>
      </c>
      <c r="D24" s="2">
        <f t="shared" si="1"/>
        <v>85.52000000000001</v>
      </c>
      <c r="E24" s="2">
        <v>1.0052385314000001</v>
      </c>
      <c r="F24" s="2">
        <f t="shared" si="2"/>
        <v>85.967999205328013</v>
      </c>
      <c r="G24" s="2">
        <f t="shared" si="3"/>
        <v>42.983999602664007</v>
      </c>
      <c r="H24" s="4">
        <f t="shared" si="4"/>
        <v>42.983999602664007</v>
      </c>
      <c r="I24" s="5" t="s">
        <v>82</v>
      </c>
      <c r="J24" s="7">
        <f t="shared" si="10"/>
        <v>75.108999602663999</v>
      </c>
      <c r="K24" s="4" t="s">
        <v>28</v>
      </c>
      <c r="L24" s="2">
        <v>426</v>
      </c>
      <c r="M24" s="2">
        <f t="shared" si="5"/>
        <v>85.2</v>
      </c>
      <c r="N24" s="2">
        <f t="shared" si="6"/>
        <v>85.2</v>
      </c>
      <c r="O24" s="2">
        <v>0.99462919873</v>
      </c>
      <c r="P24" s="2">
        <f t="shared" si="7"/>
        <v>84.742407731796007</v>
      </c>
      <c r="Q24" s="2">
        <f t="shared" si="8"/>
        <v>42.371203865898003</v>
      </c>
      <c r="R24" s="4">
        <f t="shared" si="9"/>
        <v>42.371203865898003</v>
      </c>
      <c r="S24" s="2">
        <v>34</v>
      </c>
      <c r="T24" s="7">
        <f t="shared" si="11"/>
        <v>76.371203865897996</v>
      </c>
      <c r="U24" s="2" t="s">
        <v>57</v>
      </c>
    </row>
    <row r="25" spans="1:21">
      <c r="A25" s="2">
        <v>23</v>
      </c>
      <c r="B25" s="2">
        <v>460.8</v>
      </c>
      <c r="C25" s="3">
        <f t="shared" si="0"/>
        <v>92.16</v>
      </c>
      <c r="D25" s="2"/>
      <c r="E25" s="2">
        <v>1.0052385314000001</v>
      </c>
      <c r="F25" s="2">
        <f t="shared" si="2"/>
        <v>92.642783053824004</v>
      </c>
      <c r="G25" s="2">
        <f t="shared" si="3"/>
        <v>46.321391526912002</v>
      </c>
      <c r="H25" s="4">
        <f t="shared" si="4"/>
        <v>46.321391526912002</v>
      </c>
      <c r="I25" s="5" t="s">
        <v>83</v>
      </c>
      <c r="J25" s="7">
        <f t="shared" si="10"/>
        <v>80.196391526912009</v>
      </c>
      <c r="K25" s="4" t="s">
        <v>29</v>
      </c>
      <c r="L25" s="2">
        <v>418.5</v>
      </c>
      <c r="M25" s="2">
        <f t="shared" si="5"/>
        <v>83.7</v>
      </c>
      <c r="N25" s="2">
        <f t="shared" si="6"/>
        <v>83.7</v>
      </c>
      <c r="O25" s="2">
        <v>0.99462919873</v>
      </c>
      <c r="P25" s="2">
        <f t="shared" si="7"/>
        <v>83.250463933700999</v>
      </c>
      <c r="Q25" s="2">
        <f t="shared" si="8"/>
        <v>41.6252319668505</v>
      </c>
      <c r="R25" s="4">
        <f t="shared" si="9"/>
        <v>41.6252319668505</v>
      </c>
      <c r="S25" s="2">
        <v>35.125</v>
      </c>
      <c r="T25" s="7">
        <f t="shared" si="11"/>
        <v>76.750231966850492</v>
      </c>
      <c r="U25" s="2" t="s">
        <v>58</v>
      </c>
    </row>
    <row r="26" spans="1:21">
      <c r="A26" s="2">
        <v>24</v>
      </c>
      <c r="B26" s="2">
        <v>447.5</v>
      </c>
      <c r="C26" s="2">
        <f t="shared" si="0"/>
        <v>89.5</v>
      </c>
      <c r="D26" s="2">
        <f t="shared" si="1"/>
        <v>89.5</v>
      </c>
      <c r="E26" s="2">
        <v>1.0052385314000001</v>
      </c>
      <c r="F26" s="2">
        <f t="shared" si="2"/>
        <v>89.968848560300003</v>
      </c>
      <c r="G26" s="2">
        <f t="shared" si="3"/>
        <v>44.984424280150002</v>
      </c>
      <c r="H26" s="4">
        <f t="shared" si="4"/>
        <v>44.984424280150002</v>
      </c>
      <c r="I26" s="5" t="s">
        <v>84</v>
      </c>
      <c r="J26" s="7">
        <f t="shared" si="10"/>
        <v>73.859424280149995</v>
      </c>
      <c r="K26" s="4" t="s">
        <v>30</v>
      </c>
      <c r="L26" s="2">
        <v>398.5</v>
      </c>
      <c r="M26" s="2">
        <f t="shared" si="5"/>
        <v>79.7</v>
      </c>
      <c r="N26" s="2">
        <f t="shared" si="6"/>
        <v>79.7</v>
      </c>
      <c r="O26" s="2">
        <v>0.99462919873</v>
      </c>
      <c r="P26" s="2">
        <f t="shared" si="7"/>
        <v>79.271947138781002</v>
      </c>
      <c r="Q26" s="2">
        <f t="shared" si="8"/>
        <v>39.635973569390501</v>
      </c>
      <c r="R26" s="4">
        <f t="shared" si="9"/>
        <v>39.635973569390501</v>
      </c>
      <c r="S26" s="2">
        <v>30.875</v>
      </c>
      <c r="T26" s="7">
        <f t="shared" si="11"/>
        <v>70.510973569390501</v>
      </c>
      <c r="U26" s="2" t="s">
        <v>59</v>
      </c>
    </row>
    <row r="27" spans="1:21">
      <c r="A27" s="2">
        <v>25</v>
      </c>
      <c r="B27" s="2">
        <v>443.8</v>
      </c>
      <c r="C27" s="2">
        <f t="shared" si="0"/>
        <v>88.76</v>
      </c>
      <c r="D27" s="2">
        <f t="shared" si="1"/>
        <v>88.76</v>
      </c>
      <c r="E27" s="2">
        <v>1.0052385314000001</v>
      </c>
      <c r="F27" s="2">
        <f t="shared" si="2"/>
        <v>89.224972047064014</v>
      </c>
      <c r="G27" s="2">
        <f t="shared" si="3"/>
        <v>44.612486023532007</v>
      </c>
      <c r="H27" s="4">
        <f t="shared" si="4"/>
        <v>44.612486023532007</v>
      </c>
      <c r="I27" s="5" t="s">
        <v>85</v>
      </c>
      <c r="J27" s="7">
        <f t="shared" si="10"/>
        <v>76.487486023532</v>
      </c>
      <c r="K27" s="4" t="s">
        <v>31</v>
      </c>
      <c r="L27" s="2">
        <v>448.5</v>
      </c>
      <c r="M27" s="2">
        <f t="shared" si="5"/>
        <v>89.7</v>
      </c>
      <c r="N27" s="2">
        <f t="shared" si="6"/>
        <v>89.7</v>
      </c>
      <c r="O27" s="2">
        <v>0.99462919873</v>
      </c>
      <c r="P27" s="2">
        <f t="shared" si="7"/>
        <v>89.218239126081002</v>
      </c>
      <c r="Q27" s="2">
        <f t="shared" si="8"/>
        <v>44.609119563040501</v>
      </c>
      <c r="R27" s="4">
        <f t="shared" si="9"/>
        <v>44.609119563040501</v>
      </c>
      <c r="S27" s="2">
        <v>40.375</v>
      </c>
      <c r="T27" s="7">
        <f t="shared" si="11"/>
        <v>84.984119563040508</v>
      </c>
      <c r="U27" s="2" t="s">
        <v>60</v>
      </c>
    </row>
    <row r="28" spans="1:21">
      <c r="A28" s="2">
        <v>26</v>
      </c>
      <c r="B28" s="2">
        <v>432.8</v>
      </c>
      <c r="C28" s="2">
        <f t="shared" si="0"/>
        <v>86.56</v>
      </c>
      <c r="D28" s="2">
        <f t="shared" si="1"/>
        <v>86.56</v>
      </c>
      <c r="E28" s="2">
        <v>1.0052385314000001</v>
      </c>
      <c r="F28" s="2">
        <f t="shared" si="2"/>
        <v>87.013447277984014</v>
      </c>
      <c r="G28" s="2">
        <f t="shared" si="3"/>
        <v>43.506723638992007</v>
      </c>
      <c r="H28" s="4">
        <f t="shared" si="4"/>
        <v>43.506723638992007</v>
      </c>
      <c r="I28" s="5" t="s">
        <v>86</v>
      </c>
      <c r="J28" s="7">
        <f t="shared" si="10"/>
        <v>73.131723638992014</v>
      </c>
      <c r="K28" s="4" t="s">
        <v>32</v>
      </c>
      <c r="L28" s="2">
        <v>428.5</v>
      </c>
      <c r="M28" s="2">
        <f t="shared" si="5"/>
        <v>85.7</v>
      </c>
      <c r="N28" s="2">
        <f t="shared" si="6"/>
        <v>85.7</v>
      </c>
      <c r="O28" s="2">
        <v>0.99462919873</v>
      </c>
      <c r="P28" s="2">
        <f t="shared" si="7"/>
        <v>85.239722331161005</v>
      </c>
      <c r="Q28" s="2">
        <f t="shared" si="8"/>
        <v>42.619861165580502</v>
      </c>
      <c r="R28" s="4">
        <f t="shared" si="9"/>
        <v>42.619861165580502</v>
      </c>
      <c r="S28" s="2">
        <v>29.125</v>
      </c>
      <c r="T28" s="7">
        <f t="shared" si="11"/>
        <v>71.744861165580502</v>
      </c>
      <c r="U28" s="2" t="s">
        <v>61</v>
      </c>
    </row>
    <row r="29" spans="1:21">
      <c r="A29" s="2">
        <v>27</v>
      </c>
      <c r="B29" s="2">
        <v>434.6</v>
      </c>
      <c r="C29" s="2">
        <f t="shared" si="0"/>
        <v>86.92</v>
      </c>
      <c r="D29" s="2">
        <f t="shared" si="1"/>
        <v>86.92</v>
      </c>
      <c r="E29" s="2">
        <v>1.0052385314000001</v>
      </c>
      <c r="F29" s="2">
        <f t="shared" si="2"/>
        <v>87.375333149288011</v>
      </c>
      <c r="G29" s="2">
        <f t="shared" si="3"/>
        <v>43.687666574644005</v>
      </c>
      <c r="H29" s="4">
        <f t="shared" si="4"/>
        <v>43.687666574644005</v>
      </c>
      <c r="I29" s="5" t="s">
        <v>87</v>
      </c>
      <c r="J29" s="7">
        <f t="shared" si="10"/>
        <v>76.062666574643998</v>
      </c>
      <c r="K29" s="4" t="s">
        <v>33</v>
      </c>
      <c r="L29" s="2">
        <v>456</v>
      </c>
      <c r="M29" s="2">
        <f t="shared" si="5"/>
        <v>91.2</v>
      </c>
      <c r="N29" s="2">
        <f t="shared" si="6"/>
        <v>91.2</v>
      </c>
      <c r="O29" s="2">
        <v>0.99462919873</v>
      </c>
      <c r="P29" s="2">
        <f t="shared" si="7"/>
        <v>90.710182924175996</v>
      </c>
      <c r="Q29" s="2">
        <f t="shared" si="8"/>
        <v>45.355091462087998</v>
      </c>
      <c r="R29" s="4">
        <f t="shared" si="9"/>
        <v>45.355091462087998</v>
      </c>
      <c r="S29" s="2">
        <v>38.625</v>
      </c>
      <c r="T29" s="7">
        <f t="shared" si="11"/>
        <v>83.980091462087998</v>
      </c>
      <c r="U29" s="2" t="s">
        <v>62</v>
      </c>
    </row>
    <row r="30" spans="1:21">
      <c r="A30" s="2">
        <v>28</v>
      </c>
      <c r="B30" s="2">
        <v>443.5</v>
      </c>
      <c r="C30" s="2">
        <f t="shared" si="0"/>
        <v>88.7</v>
      </c>
      <c r="D30" s="2">
        <f t="shared" si="1"/>
        <v>88.7</v>
      </c>
      <c r="E30" s="2">
        <v>1.0052385314000001</v>
      </c>
      <c r="F30" s="2">
        <f t="shared" si="2"/>
        <v>89.164657735180015</v>
      </c>
      <c r="G30" s="2">
        <f t="shared" si="3"/>
        <v>44.582328867590007</v>
      </c>
      <c r="H30" s="4">
        <f t="shared" si="4"/>
        <v>44.582328867590007</v>
      </c>
      <c r="I30" s="5" t="s">
        <v>88</v>
      </c>
      <c r="J30" s="7">
        <f t="shared" si="10"/>
        <v>74.457328867590007</v>
      </c>
      <c r="K30" s="4" t="s">
        <v>34</v>
      </c>
      <c r="L30" s="2">
        <v>441.1</v>
      </c>
      <c r="M30" s="2">
        <f>L30/5</f>
        <v>88.22</v>
      </c>
      <c r="N30" s="2">
        <f>L30/5</f>
        <v>88.22</v>
      </c>
      <c r="O30" s="2">
        <v>0.99462919873</v>
      </c>
      <c r="P30" s="2">
        <f>M30*O30</f>
        <v>87.746187911960604</v>
      </c>
      <c r="Q30" s="2">
        <f>P30*0.5</f>
        <v>43.873093955980302</v>
      </c>
      <c r="R30" s="4">
        <f>P30*0.5</f>
        <v>43.873093955980302</v>
      </c>
      <c r="S30" s="2">
        <v>29.5</v>
      </c>
      <c r="T30" s="7">
        <f>R30+S30</f>
        <v>73.373093955980295</v>
      </c>
      <c r="U30" s="2" t="s">
        <v>63</v>
      </c>
    </row>
    <row r="31" spans="1:21">
      <c r="A31" s="2">
        <v>29</v>
      </c>
      <c r="B31" s="2">
        <v>454.1</v>
      </c>
      <c r="C31" s="2">
        <f t="shared" si="0"/>
        <v>90.820000000000007</v>
      </c>
      <c r="D31" s="2">
        <f t="shared" si="1"/>
        <v>90.820000000000007</v>
      </c>
      <c r="E31" s="2">
        <v>1.0052385314000001</v>
      </c>
      <c r="F31" s="2">
        <f t="shared" si="2"/>
        <v>91.295763421748021</v>
      </c>
      <c r="G31" s="2">
        <f t="shared" si="3"/>
        <v>45.64788171087401</v>
      </c>
      <c r="H31" s="4">
        <f t="shared" si="4"/>
        <v>45.64788171087401</v>
      </c>
      <c r="I31" s="5" t="s">
        <v>89</v>
      </c>
      <c r="J31" s="6">
        <f t="shared" si="10"/>
        <v>80.772881710874003</v>
      </c>
      <c r="K31" s="4" t="s">
        <v>35</v>
      </c>
      <c r="L31" s="2">
        <v>448.2</v>
      </c>
      <c r="M31" s="2">
        <f>L31/5</f>
        <v>89.64</v>
      </c>
      <c r="N31" s="2">
        <f>L31/5</f>
        <v>89.64</v>
      </c>
      <c r="O31" s="2">
        <v>0.99462919873</v>
      </c>
      <c r="P31" s="2">
        <f>M31*O31</f>
        <v>89.158561374157202</v>
      </c>
      <c r="Q31" s="2">
        <f>P31*0.5</f>
        <v>44.579280687078601</v>
      </c>
      <c r="R31" s="4">
        <f>P31*0.5</f>
        <v>44.579280687078601</v>
      </c>
      <c r="S31" s="2">
        <v>32.125</v>
      </c>
      <c r="T31" s="6">
        <f>R31+S31</f>
        <v>76.704280687078608</v>
      </c>
      <c r="U31" s="2" t="s">
        <v>64</v>
      </c>
    </row>
    <row r="32" spans="1:21">
      <c r="A32" s="2">
        <v>30</v>
      </c>
      <c r="B32" s="2"/>
      <c r="C32" s="2"/>
      <c r="D32" s="2"/>
      <c r="E32" s="2"/>
      <c r="F32" s="2"/>
      <c r="G32" s="2"/>
      <c r="H32" s="2"/>
      <c r="I32" s="2"/>
      <c r="J32" s="2"/>
      <c r="K32" s="2"/>
    </row>
    <row r="33" spans="1:21">
      <c r="A33" s="2"/>
      <c r="B33" s="2"/>
      <c r="C33" s="2">
        <f>SUM(C3:C32)</f>
        <v>2509.3200000000002</v>
      </c>
      <c r="D33" s="2">
        <f>SUM(D3:D32)</f>
        <v>2335.66</v>
      </c>
      <c r="E33" s="2"/>
      <c r="F33" s="2"/>
      <c r="G33" s="2"/>
      <c r="H33" s="2"/>
      <c r="I33" s="2"/>
      <c r="J33" s="2"/>
      <c r="K33" s="2"/>
      <c r="L33" s="2"/>
      <c r="M33" s="2">
        <f>SUM(M3:M31)</f>
        <v>2532.2799999999993</v>
      </c>
      <c r="N33" s="2">
        <f>SUM(N3:N31)</f>
        <v>2361.1799999999994</v>
      </c>
      <c r="O33" s="2"/>
      <c r="P33" s="2"/>
      <c r="Q33" s="2"/>
      <c r="R33" s="2"/>
      <c r="S33" s="2"/>
      <c r="T33" s="2"/>
      <c r="U33" s="2"/>
    </row>
    <row r="34" spans="1:21">
      <c r="A34" s="2"/>
      <c r="B34" s="2"/>
      <c r="C34" s="2"/>
      <c r="D34" s="2">
        <f>D33/27</f>
        <v>86.505925925925922</v>
      </c>
      <c r="E34" s="2"/>
      <c r="F34" s="2"/>
      <c r="G34" s="2"/>
      <c r="H34" s="2"/>
      <c r="I34" s="2"/>
      <c r="J34" s="2"/>
      <c r="K34" s="2"/>
      <c r="L34" s="2"/>
      <c r="M34" s="2"/>
      <c r="N34" s="2">
        <f>N33/27</f>
        <v>87.451111111111089</v>
      </c>
      <c r="O34" s="2"/>
      <c r="P34" s="2"/>
      <c r="Q34" s="2"/>
      <c r="R34" s="2"/>
      <c r="S34" s="2"/>
      <c r="T34" s="2"/>
      <c r="U34" s="2"/>
    </row>
    <row r="35" spans="1:21">
      <c r="A35" s="2" t="s">
        <v>3</v>
      </c>
      <c r="B35" s="10" t="s">
        <v>93</v>
      </c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2"/>
      <c r="P35" s="2"/>
      <c r="Q35" s="2"/>
      <c r="R35" s="2"/>
      <c r="S35" s="2"/>
      <c r="T35" s="2"/>
      <c r="U35" s="2"/>
    </row>
    <row r="36" spans="1:21">
      <c r="A36" s="2" t="s">
        <v>4</v>
      </c>
      <c r="B36" s="10" t="s">
        <v>94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2"/>
      <c r="P36" s="2"/>
      <c r="Q36" s="2"/>
      <c r="R36" s="2"/>
      <c r="S36" s="2"/>
      <c r="T36" s="2"/>
      <c r="U36" s="2"/>
    </row>
    <row r="37" spans="1:21">
      <c r="A37" s="2" t="s">
        <v>5</v>
      </c>
      <c r="B37" s="10" t="s">
        <v>95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2"/>
      <c r="P37" s="2"/>
      <c r="Q37" s="2"/>
      <c r="R37" s="2"/>
      <c r="S37" s="2"/>
      <c r="T37" s="2"/>
      <c r="U37" s="2"/>
    </row>
    <row r="38" spans="1:21">
      <c r="A38" t="s">
        <v>6</v>
      </c>
      <c r="B38" s="8" t="s">
        <v>96</v>
      </c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</row>
  </sheetData>
  <mergeCells count="5">
    <mergeCell ref="B38:N38"/>
    <mergeCell ref="C1:U1"/>
    <mergeCell ref="B35:N35"/>
    <mergeCell ref="B36:N36"/>
    <mergeCell ref="B37:N37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Administrator</cp:lastModifiedBy>
  <dcterms:created xsi:type="dcterms:W3CDTF">2018-07-20T22:50:30Z</dcterms:created>
  <dcterms:modified xsi:type="dcterms:W3CDTF">2018-07-21T06:50:05Z</dcterms:modified>
</cp:coreProperties>
</file>